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80" yWindow="135" windowWidth="15480" windowHeight="11640"/>
  </bookViews>
  <sheets>
    <sheet name="21" sheetId="1" r:id="rId1"/>
    <sheet name="15" sheetId="2" r:id="rId2"/>
    <sheet name="14.3" sheetId="3" r:id="rId3"/>
    <sheet name="Sheet4" sheetId="4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3" l="1"/>
  <c r="B7" i="3" s="1"/>
  <c r="B9" i="3"/>
  <c r="D4" i="2"/>
  <c r="B7" i="2" s="1"/>
  <c r="B9" i="2"/>
  <c r="K3" i="1"/>
  <c r="D6" i="1"/>
  <c r="B9" i="1"/>
  <c r="B10" i="1"/>
  <c r="B11" i="1"/>
  <c r="D4" i="4"/>
  <c r="B10" i="4"/>
  <c r="B7" i="4"/>
  <c r="B9" i="4"/>
  <c r="B11" i="4"/>
  <c r="B8" i="4"/>
  <c r="B8" i="2" l="1"/>
  <c r="B8" i="3"/>
</calcChain>
</file>

<file path=xl/sharedStrings.xml><?xml version="1.0" encoding="utf-8"?>
<sst xmlns="http://schemas.openxmlformats.org/spreadsheetml/2006/main" count="67" uniqueCount="23">
  <si>
    <t>1(w=1.875)</t>
    <phoneticPr fontId="1" type="noConversion"/>
  </si>
  <si>
    <t>2(w=4.694)</t>
    <phoneticPr fontId="1" type="noConversion"/>
  </si>
  <si>
    <t>3(w=7.855)</t>
    <phoneticPr fontId="1" type="noConversion"/>
  </si>
  <si>
    <t>Ansys(Hz)</t>
    <phoneticPr fontId="1" type="noConversion"/>
  </si>
  <si>
    <t>Result summary</t>
    <phoneticPr fontId="1" type="noConversion"/>
  </si>
  <si>
    <t>Dimensions</t>
    <phoneticPr fontId="1" type="noConversion"/>
  </si>
  <si>
    <t>4(w=10.996)</t>
    <phoneticPr fontId="1" type="noConversion"/>
  </si>
  <si>
    <t>5(w=14.137)</t>
    <phoneticPr fontId="1" type="noConversion"/>
  </si>
  <si>
    <t>I(moment of inertia)</t>
    <phoneticPr fontId="1" type="noConversion"/>
  </si>
  <si>
    <t>Order</t>
    <phoneticPr fontId="1" type="noConversion"/>
  </si>
  <si>
    <t>Natural Frequency Test(Single Beam)aluminum</t>
    <phoneticPr fontId="1" type="noConversion"/>
  </si>
  <si>
    <t xml:space="preserve">   =</t>
    <phoneticPr fontId="1" type="noConversion"/>
  </si>
  <si>
    <t xml:space="preserve">    inch</t>
    <phoneticPr fontId="1" type="noConversion"/>
  </si>
  <si>
    <t xml:space="preserve">       m</t>
    <phoneticPr fontId="1" type="noConversion"/>
  </si>
  <si>
    <t xml:space="preserve">            inch/meter translator</t>
    <phoneticPr fontId="1" type="noConversion"/>
  </si>
  <si>
    <t>Theoretical(Hz)</t>
  </si>
  <si>
    <t>width(in)</t>
  </si>
  <si>
    <t>thickness(in)</t>
  </si>
  <si>
    <t>length(in)</t>
  </si>
  <si>
    <t>modululus of elasticity(Psi)</t>
  </si>
  <si>
    <t>VB(Hz)</t>
  </si>
  <si>
    <t>density(lb/ft^3)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</si>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</sst>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3" xfId="0" applyFont="1" applyBorder="1">
      <alignment vertical="center"/>
    </xf>
    <xf numFmtId="0" fontId="0" fillId="0" borderId="1" xfId="0" applyBorder="1">
      <alignment vertical="center"/>
    </xf>
    <xf numFmtId="0" fontId="2" fillId="0" borderId="5" xfId="0" applyFont="1" applyBorder="1">
      <alignment vertical="center"/>
    </xf>
    <xf numFmtId="0" fontId="0" fillId="0" borderId="12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1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4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8" sqref="C18"/>
    </sheetView>
  </sheetViews>
  <sheetFormatPr defaultColWidth="8.85546875" defaultRowHeight="15"/>
  <cols>
    <col min="1" max="1" width="15.85546875" customWidth="1"/>
    <col min="2" max="2" width="19.42578125" customWidth="1"/>
    <col min="3" max="3" width="34.28515625" customWidth="1"/>
    <col min="4" max="4" width="11" customWidth="1"/>
    <col min="5" max="5" width="12.85546875" customWidth="1"/>
  </cols>
  <sheetData>
    <row r="1" spans="1:12" ht="15.75" thickBot="1"/>
    <row r="2" spans="1:12" ht="24" thickTop="1" thickBot="1">
      <c r="A2" s="30" t="s">
        <v>10</v>
      </c>
      <c r="B2" s="31"/>
      <c r="C2" s="31"/>
      <c r="D2" s="31"/>
      <c r="H2" s="23" t="s">
        <v>14</v>
      </c>
      <c r="I2" s="24"/>
      <c r="J2" s="24"/>
      <c r="K2" s="24"/>
      <c r="L2" s="25"/>
    </row>
    <row r="3" spans="1:12" ht="16.5" thickTop="1" thickBot="1">
      <c r="A3" s="27" t="s">
        <v>5</v>
      </c>
      <c r="B3" s="28"/>
      <c r="C3" s="28"/>
      <c r="D3" s="29"/>
      <c r="H3" s="26">
        <v>1</v>
      </c>
      <c r="I3" s="25" t="s">
        <v>12</v>
      </c>
      <c r="J3" s="22" t="s">
        <v>11</v>
      </c>
      <c r="K3" s="26">
        <f>H3*0.0254</f>
        <v>2.5399999999999999E-2</v>
      </c>
      <c r="L3" s="25" t="s">
        <v>13</v>
      </c>
    </row>
    <row r="4" spans="1:12" ht="15.75" thickTop="1">
      <c r="A4" s="13" t="s">
        <v>16</v>
      </c>
      <c r="B4" s="3">
        <v>1</v>
      </c>
      <c r="C4" s="8" t="s">
        <v>19</v>
      </c>
      <c r="D4" s="14">
        <v>10200000</v>
      </c>
    </row>
    <row r="5" spans="1:12">
      <c r="A5" s="4" t="s">
        <v>17</v>
      </c>
      <c r="B5" s="2">
        <v>0.125</v>
      </c>
      <c r="C5" s="10" t="s">
        <v>21</v>
      </c>
      <c r="D5" s="15">
        <v>2.5999999999999998E-4</v>
      </c>
    </row>
    <row r="6" spans="1:12" ht="15.75" thickBot="1">
      <c r="A6" s="16" t="s">
        <v>18</v>
      </c>
      <c r="B6" s="9">
        <v>21</v>
      </c>
      <c r="C6" s="1" t="s">
        <v>8</v>
      </c>
      <c r="D6" s="5">
        <f>B4*(B5^3)/12</f>
        <v>1.6276041666666666E-4</v>
      </c>
    </row>
    <row r="7" spans="1:12" ht="16.5" thickTop="1" thickBot="1">
      <c r="A7" s="27" t="s">
        <v>22</v>
      </c>
      <c r="B7" s="28"/>
      <c r="C7" s="28"/>
      <c r="D7" s="29"/>
    </row>
    <row r="8" spans="1:12" ht="15.75" thickTop="1">
      <c r="A8" s="17" t="s">
        <v>9</v>
      </c>
      <c r="B8" s="12" t="s">
        <v>15</v>
      </c>
      <c r="C8" s="21" t="s">
        <v>20</v>
      </c>
      <c r="D8" s="6" t="s">
        <v>3</v>
      </c>
    </row>
    <row r="9" spans="1:12">
      <c r="A9" s="18" t="s">
        <v>0</v>
      </c>
      <c r="B9" s="11">
        <f>((1.875)^2)*(D4*D6/(D5*B4*B5*(B6)^4))^(1/2)/(2*3.14159265)</f>
        <v>9.0681122762615569</v>
      </c>
      <c r="C9" s="11">
        <v>9</v>
      </c>
      <c r="D9" s="5"/>
    </row>
    <row r="10" spans="1:12">
      <c r="A10" s="18" t="s">
        <v>1</v>
      </c>
      <c r="B10" s="11">
        <f>((4.694)^2)*(D4*D6/(D5*B4*B5*(B6)^4))^(1/2)/(2*3.14159265)</f>
        <v>56.83299131798146</v>
      </c>
      <c r="C10" s="11">
        <v>43</v>
      </c>
      <c r="D10" s="5"/>
    </row>
    <row r="11" spans="1:12">
      <c r="A11" s="18" t="s">
        <v>2</v>
      </c>
      <c r="B11" s="11">
        <f>((7.855)^2)*(D4*D6/(D5*B4*B5*(B6)^4))^(1/2)/(2*3.14159265)</f>
        <v>159.15002944296427</v>
      </c>
      <c r="C11" s="11">
        <v>135</v>
      </c>
      <c r="D11" s="5"/>
    </row>
  </sheetData>
  <mergeCells count="3">
    <mergeCell ref="A7:D7"/>
    <mergeCell ref="A3:D3"/>
    <mergeCell ref="A2:D2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0" sqref="A10:XFD11"/>
    </sheetView>
  </sheetViews>
  <sheetFormatPr defaultColWidth="8.85546875" defaultRowHeight="15"/>
  <cols>
    <col min="1" max="1" width="12.42578125" customWidth="1"/>
    <col min="2" max="2" width="15.85546875" customWidth="1"/>
    <col min="3" max="3" width="19.42578125" customWidth="1"/>
    <col min="4" max="4" width="13.140625" customWidth="1"/>
  </cols>
  <sheetData>
    <row r="1" spans="1:4" ht="16.5" thickTop="1" thickBot="1">
      <c r="A1" s="27" t="s">
        <v>5</v>
      </c>
      <c r="B1" s="28"/>
      <c r="C1" s="28"/>
      <c r="D1" s="29"/>
    </row>
    <row r="2" spans="1:4" ht="15.75" thickTop="1">
      <c r="A2" s="13" t="s">
        <v>16</v>
      </c>
      <c r="B2" s="3">
        <v>1</v>
      </c>
      <c r="C2" s="8" t="s">
        <v>19</v>
      </c>
      <c r="D2" s="14">
        <v>10200000</v>
      </c>
    </row>
    <row r="3" spans="1:4">
      <c r="A3" s="4" t="s">
        <v>17</v>
      </c>
      <c r="B3" s="2">
        <v>0.125</v>
      </c>
      <c r="C3" s="10" t="s">
        <v>21</v>
      </c>
      <c r="D3" s="15">
        <v>2.5999999999999998E-4</v>
      </c>
    </row>
    <row r="4" spans="1:4" ht="15.75" thickBot="1">
      <c r="A4" s="16" t="s">
        <v>18</v>
      </c>
      <c r="B4" s="9">
        <v>15</v>
      </c>
      <c r="C4" s="1" t="s">
        <v>8</v>
      </c>
      <c r="D4" s="5">
        <f>B2*(B3^3)/12</f>
        <v>1.6276041666666666E-4</v>
      </c>
    </row>
    <row r="5" spans="1:4" ht="16.5" thickTop="1" thickBot="1">
      <c r="A5" s="27" t="s">
        <v>4</v>
      </c>
      <c r="B5" s="28"/>
      <c r="C5" s="28"/>
      <c r="D5" s="29"/>
    </row>
    <row r="6" spans="1:4" ht="15.75" thickTop="1">
      <c r="A6" s="17" t="s">
        <v>9</v>
      </c>
      <c r="B6" s="12" t="s">
        <v>15</v>
      </c>
      <c r="C6" s="21" t="s">
        <v>20</v>
      </c>
      <c r="D6" s="6" t="s">
        <v>3</v>
      </c>
    </row>
    <row r="7" spans="1:4">
      <c r="A7" s="18" t="s">
        <v>0</v>
      </c>
      <c r="B7" s="11">
        <f>((1.875)^2)*(D2*D4/(D3*B2*B3*(B4)^4))^(1/2)/(2*3.14159265)</f>
        <v>17.773500061472653</v>
      </c>
      <c r="C7" s="11">
        <v>16.7</v>
      </c>
      <c r="D7" s="5"/>
    </row>
    <row r="8" spans="1:4">
      <c r="A8" s="18" t="s">
        <v>1</v>
      </c>
      <c r="B8" s="11">
        <f>((4.694)^2)*(D2*D4/(D3*B2*B3*(B4)^4))^(1/2)/(2*3.14159265)</f>
        <v>111.39266298324365</v>
      </c>
      <c r="C8" s="11">
        <v>113.9</v>
      </c>
      <c r="D8" s="5"/>
    </row>
    <row r="9" spans="1:4">
      <c r="A9" s="18" t="s">
        <v>2</v>
      </c>
      <c r="B9" s="11">
        <f>((7.855)^2)*(D2*D4/(D3*B2*B3*(B4)^4))^(1/2)/(2*3.14159265)</f>
        <v>311.93405770820999</v>
      </c>
      <c r="C9" s="11">
        <v>302.60000000000002</v>
      </c>
      <c r="D9" s="5"/>
    </row>
  </sheetData>
  <mergeCells count="2">
    <mergeCell ref="A1:D1"/>
    <mergeCell ref="A5:D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0" sqref="A10:XFD11"/>
    </sheetView>
  </sheetViews>
  <sheetFormatPr defaultColWidth="8.85546875" defaultRowHeight="15"/>
  <cols>
    <col min="2" max="3" width="17" customWidth="1"/>
    <col min="4" max="4" width="18" customWidth="1"/>
  </cols>
  <sheetData>
    <row r="1" spans="1:4" ht="16.5" thickTop="1" thickBot="1">
      <c r="A1" s="27" t="s">
        <v>5</v>
      </c>
      <c r="B1" s="28"/>
      <c r="C1" s="28"/>
      <c r="D1" s="29"/>
    </row>
    <row r="2" spans="1:4" ht="15.75" thickTop="1">
      <c r="A2" s="13" t="s">
        <v>16</v>
      </c>
      <c r="B2" s="3">
        <v>1</v>
      </c>
      <c r="C2" s="8" t="s">
        <v>19</v>
      </c>
      <c r="D2" s="14">
        <v>10200000</v>
      </c>
    </row>
    <row r="3" spans="1:4">
      <c r="A3" s="4" t="s">
        <v>17</v>
      </c>
      <c r="B3" s="2">
        <v>0.125</v>
      </c>
      <c r="C3" s="10" t="s">
        <v>21</v>
      </c>
      <c r="D3" s="15">
        <v>2.5999999999999998E-4</v>
      </c>
    </row>
    <row r="4" spans="1:4" ht="15.75" thickBot="1">
      <c r="A4" s="16" t="s">
        <v>18</v>
      </c>
      <c r="B4" s="9">
        <v>14.3</v>
      </c>
      <c r="C4" s="1" t="s">
        <v>8</v>
      </c>
      <c r="D4" s="5">
        <f>B2*(B3^3)/12</f>
        <v>1.6276041666666666E-4</v>
      </c>
    </row>
    <row r="5" spans="1:4" ht="16.5" thickTop="1" thickBot="1">
      <c r="A5" s="27" t="s">
        <v>4</v>
      </c>
      <c r="B5" s="28"/>
      <c r="C5" s="28"/>
      <c r="D5" s="29"/>
    </row>
    <row r="6" spans="1:4" ht="15.75" thickTop="1">
      <c r="A6" s="17" t="s">
        <v>9</v>
      </c>
      <c r="B6" s="12" t="s">
        <v>15</v>
      </c>
      <c r="C6" s="21" t="s">
        <v>20</v>
      </c>
      <c r="D6" s="6" t="s">
        <v>3</v>
      </c>
    </row>
    <row r="7" spans="1:4">
      <c r="A7" s="18" t="s">
        <v>0</v>
      </c>
      <c r="B7" s="11">
        <f>((1.875)^2)*(D2*D4/(D3*B2*B3*(B4)^4))^(1/2)/(2*3.14159265)</f>
        <v>19.556151957706227</v>
      </c>
      <c r="C7" s="11">
        <v>13.4</v>
      </c>
      <c r="D7" s="5"/>
    </row>
    <row r="8" spans="1:4">
      <c r="A8" s="18" t="s">
        <v>1</v>
      </c>
      <c r="B8" s="11">
        <f>((4.694)^2)*(D2*D4/(D3*B2*B3*(B4)^4))^(1/2)/(2*3.14159265)</f>
        <v>122.56515805775257</v>
      </c>
      <c r="C8" s="11">
        <v>115.1</v>
      </c>
      <c r="D8" s="5"/>
    </row>
    <row r="9" spans="1:4">
      <c r="A9" s="18" t="s">
        <v>2</v>
      </c>
      <c r="B9" s="11">
        <f>((7.855)^2)*(D2*D4/(D3*B2*B3*(B4)^4))^(1/2)/(2*3.14159265)</f>
        <v>343.22051437403906</v>
      </c>
      <c r="C9" s="11">
        <v>338</v>
      </c>
      <c r="D9" s="5"/>
    </row>
  </sheetData>
  <mergeCells count="2">
    <mergeCell ref="A1:D1"/>
    <mergeCell ref="A5:D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9" sqref="G9"/>
    </sheetView>
  </sheetViews>
  <sheetFormatPr defaultColWidth="8.85546875" defaultRowHeight="15"/>
  <cols>
    <col min="2" max="2" width="17" customWidth="1"/>
    <col min="3" max="3" width="14" customWidth="1"/>
    <col min="4" max="4" width="17.42578125" customWidth="1"/>
  </cols>
  <sheetData>
    <row r="1" spans="1:4" ht="16.5" thickTop="1" thickBot="1">
      <c r="A1" s="27" t="s">
        <v>5</v>
      </c>
      <c r="B1" s="28"/>
      <c r="C1" s="28"/>
      <c r="D1" s="29"/>
    </row>
    <row r="2" spans="1:4" ht="15.75" thickTop="1">
      <c r="A2" s="13" t="s">
        <v>16</v>
      </c>
      <c r="B2" s="3">
        <v>1</v>
      </c>
      <c r="C2" s="8" t="s">
        <v>19</v>
      </c>
      <c r="D2" s="14">
        <v>10200000</v>
      </c>
    </row>
    <row r="3" spans="1:4">
      <c r="A3" s="4" t="s">
        <v>17</v>
      </c>
      <c r="B3" s="2">
        <v>0.125</v>
      </c>
      <c r="C3" s="10" t="s">
        <v>21</v>
      </c>
      <c r="D3" s="15">
        <v>2.5999999999999998E-4</v>
      </c>
    </row>
    <row r="4" spans="1:4" ht="15.75" thickBot="1">
      <c r="A4" s="16" t="s">
        <v>18</v>
      </c>
      <c r="B4" s="9"/>
      <c r="C4" s="1" t="s">
        <v>8</v>
      </c>
      <c r="D4" s="5">
        <f>B2*(B3^3)/12</f>
        <v>1.6276041666666666E-4</v>
      </c>
    </row>
    <row r="5" spans="1:4" ht="16.5" thickTop="1" thickBot="1">
      <c r="A5" s="27" t="s">
        <v>4</v>
      </c>
      <c r="B5" s="28"/>
      <c r="C5" s="28"/>
      <c r="D5" s="29"/>
    </row>
    <row r="6" spans="1:4" ht="15.75" thickTop="1">
      <c r="A6" s="17" t="s">
        <v>9</v>
      </c>
      <c r="B6" s="12" t="s">
        <v>15</v>
      </c>
      <c r="C6" s="21" t="s">
        <v>20</v>
      </c>
      <c r="D6" s="6" t="s">
        <v>3</v>
      </c>
    </row>
    <row r="7" spans="1:4">
      <c r="A7" s="18" t="s">
        <v>0</v>
      </c>
      <c r="B7" s="11" t="e">
        <f>((1.875)^2)*(D2*D4/(D3*B2*B3*(B4)^4))^(1/2)/(2*3.14159265)</f>
        <v>#DIV/0!</v>
      </c>
      <c r="C7" s="11">
        <v>12.358000000000001</v>
      </c>
      <c r="D7" s="5"/>
    </row>
    <row r="8" spans="1:4">
      <c r="A8" s="18" t="s">
        <v>1</v>
      </c>
      <c r="B8" s="11" t="e">
        <f>((4.694)^2)*(D2*D4/(D3*B2*B3*(B4)^4))^(1/2)/(2*3.14159265)</f>
        <v>#DIV/0!</v>
      </c>
      <c r="C8" s="11">
        <v>78.599999999999994</v>
      </c>
      <c r="D8" s="5"/>
    </row>
    <row r="9" spans="1:4">
      <c r="A9" s="18" t="s">
        <v>2</v>
      </c>
      <c r="B9" s="11" t="e">
        <f>((7.855)^2)*(D2*D4/(D3*B2*B3*(B4)^4))^(1/2)/(2*3.14159265)</f>
        <v>#DIV/0!</v>
      </c>
      <c r="C9" s="11">
        <v>216.62</v>
      </c>
      <c r="D9" s="5"/>
    </row>
    <row r="10" spans="1:4">
      <c r="A10" s="18" t="s">
        <v>6</v>
      </c>
      <c r="B10" s="11" t="e">
        <f>((10.996)^2)*(D2*D4/(D3*B2*B3*(B4)^4))^(1/2)/(2*3.14159265)</f>
        <v>#DIV/0!</v>
      </c>
      <c r="C10" s="11">
        <v>424.8</v>
      </c>
      <c r="D10" s="5"/>
    </row>
    <row r="11" spans="1:4" ht="15.75" thickBot="1">
      <c r="A11" s="19" t="s">
        <v>7</v>
      </c>
      <c r="B11" s="20" t="e">
        <f>((14.137)^2)*(D2*D4/(D3*B2*B3*(B4)^4))^(1/2)/(2*3.14159265)</f>
        <v>#DIV/0!</v>
      </c>
      <c r="C11" s="20">
        <v>701.66</v>
      </c>
      <c r="D11" s="7"/>
    </row>
    <row r="12" spans="1:4" ht="15.75" thickTop="1"/>
  </sheetData>
  <mergeCells count="2">
    <mergeCell ref="A1:D1"/>
    <mergeCell ref="A5:D5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21</vt:lpstr>
      <vt:lpstr>15</vt:lpstr>
      <vt:lpstr>14.3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</dc:creator>
  <cp:lastModifiedBy>S.D.P4EVER</cp:lastModifiedBy>
  <dcterms:created xsi:type="dcterms:W3CDTF">2011-02-24T16:06:30Z</dcterms:created>
  <dcterms:modified xsi:type="dcterms:W3CDTF">2013-04-17T20:04:04Z</dcterms:modified>
</cp:coreProperties>
</file>